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Эдуард\Downloads\"/>
    </mc:Choice>
  </mc:AlternateContent>
  <bookViews>
    <workbookView xWindow="0" yWindow="0" windowWidth="28800" windowHeight="11430"/>
  </bookViews>
  <sheets>
    <sheet name="ФЭО 2026 год" sheetId="1" r:id="rId1"/>
  </sheets>
  <calcPr calcId="162913" fullCalcOnLoad="1" refMode="R1C1"/>
</workbook>
</file>

<file path=xl/calcChain.xml><?xml version="1.0" encoding="utf-8"?>
<calcChain xmlns="http://schemas.openxmlformats.org/spreadsheetml/2006/main">
  <c r="E31" i="1" l="1"/>
  <c r="E30" i="1"/>
  <c r="E27" i="1"/>
  <c r="D25" i="1"/>
  <c r="C25" i="1"/>
  <c r="E4" i="1"/>
  <c r="E25" i="1" s="1"/>
</calcChain>
</file>

<file path=xl/sharedStrings.xml><?xml version="1.0" encoding="utf-8"?>
<sst xmlns="http://schemas.openxmlformats.org/spreadsheetml/2006/main" count="29" uniqueCount="29">
  <si>
    <t>Потрачено</t>
  </si>
  <si>
    <t>ФЭО на 2026 год</t>
  </si>
  <si>
    <t>Покос травы</t>
  </si>
  <si>
    <t>Мусор, в том числе</t>
  </si>
  <si>
    <t>- вывоз контейнеров по графику - 260000</t>
  </si>
  <si>
    <t>- аренда контейнеров - 35000</t>
  </si>
  <si>
    <t>- содержание конт/ площадки- 16000</t>
  </si>
  <si>
    <t>Налог земельный</t>
  </si>
  <si>
    <t>Транспортные расходы</t>
  </si>
  <si>
    <t>Высоковольтная договор</t>
  </si>
  <si>
    <t>Ведение счета в банке</t>
  </si>
  <si>
    <t>?</t>
  </si>
  <si>
    <t>Почтовые расходы</t>
  </si>
  <si>
    <t>Канцтовары</t>
  </si>
  <si>
    <t>Оплата мобильного телефона</t>
  </si>
  <si>
    <t>Чистка снега</t>
  </si>
  <si>
    <t>Расчистка общей дороги от кустов</t>
  </si>
  <si>
    <t>Содержание видеокамер</t>
  </si>
  <si>
    <t>Вознаграждение (председатель, бухгалтер)</t>
  </si>
  <si>
    <t>Возврат ошибочного платежа</t>
  </si>
  <si>
    <t>Снятие показаний электричества</t>
  </si>
  <si>
    <t>Ремонт общей дороги ЗОП</t>
  </si>
  <si>
    <t>Сайт</t>
  </si>
  <si>
    <t>СБИС</t>
  </si>
  <si>
    <t>Членские взносы за 2025 год по 1500р</t>
  </si>
  <si>
    <t>Членские взносы за 2026 год</t>
  </si>
  <si>
    <t>По 2000 рублей с сотки</t>
  </si>
  <si>
    <t>По 2500 рублей с сотки</t>
  </si>
  <si>
    <t>Фонари и лампы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</si>
</sst>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Liberation Sans"/>
      <charset val="204"/>
    </font>
    <font>
      <sz val="11"/>
      <color theme="1"/>
      <name val="Liberation Sans"/>
      <charset val="204"/>
    </font>
    <font>
      <b/>
      <sz val="10"/>
      <color rgb="FF000000"/>
      <name val="Liberation Sans"/>
      <charset val="204"/>
    </font>
    <font>
      <sz val="10"/>
      <color rgb="FFFFFFFF"/>
      <name val="Liberation Sans"/>
      <charset val="204"/>
    </font>
    <font>
      <sz val="10"/>
      <color rgb="FFCC0000"/>
      <name val="Liberation Sans"/>
      <charset val="204"/>
    </font>
    <font>
      <b/>
      <sz val="10"/>
      <color rgb="FFFFFFFF"/>
      <name val="Liberation Sans"/>
      <charset val="204"/>
    </font>
    <font>
      <i/>
      <sz val="10"/>
      <color rgb="FF808080"/>
      <name val="Liberation Sans"/>
      <charset val="204"/>
    </font>
    <font>
      <sz val="10"/>
      <color rgb="FF006600"/>
      <name val="Liberation Sans"/>
      <charset val="204"/>
    </font>
    <font>
      <b/>
      <sz val="24"/>
      <color rgb="FF000000"/>
      <name val="Liberation Sans"/>
      <charset val="204"/>
    </font>
    <font>
      <sz val="18"/>
      <color rgb="FF000000"/>
      <name val="Liberation Sans"/>
      <charset val="204"/>
    </font>
    <font>
      <sz val="12"/>
      <color rgb="FF000000"/>
      <name val="Liberation Sans"/>
      <charset val="204"/>
    </font>
    <font>
      <u/>
      <sz val="10"/>
      <color rgb="FF0000EE"/>
      <name val="Liberation Sans"/>
      <charset val="204"/>
    </font>
    <font>
      <sz val="10"/>
      <color rgb="FF996600"/>
      <name val="Liberation Sans"/>
      <charset val="204"/>
    </font>
    <font>
      <sz val="10"/>
      <color rgb="FF333333"/>
      <name val="Liberation Sans"/>
      <charset val="204"/>
    </font>
    <font>
      <sz val="14"/>
      <color theme="1"/>
      <name val="Liberation Sans"/>
      <charset val="204"/>
    </font>
    <font>
      <b/>
      <sz val="14"/>
      <color theme="1"/>
      <name val="Liberation Sans"/>
      <charset val="204"/>
    </font>
    <font>
      <sz val="14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1"/>
      <color theme="1"/>
      <name val="Liberation Sans"/>
      <charset val="204"/>
    </font>
    <font>
      <sz val="14"/>
      <color rgb="FFC9211E"/>
      <name val="Liberation Sans"/>
      <charset val="204"/>
    </font>
    <font>
      <sz val="12"/>
      <color theme="1"/>
      <name val="Liberation Sans"/>
      <charset val="204"/>
    </font>
    <font>
      <b/>
      <sz val="12"/>
      <color theme="1"/>
      <name val="Liberation Sans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8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" fillId="0" borderId="0"/>
    <xf numFmtId="0" fontId="1" fillId="0" borderId="0"/>
    <xf numFmtId="0" fontId="4" fillId="0" borderId="0"/>
  </cellStyleXfs>
  <cellXfs count="26">
    <xf numFmtId="0" fontId="0" fillId="0" borderId="0" xfId="0"/>
    <xf numFmtId="0" fontId="14" fillId="0" borderId="0" xfId="0" applyFont="1"/>
    <xf numFmtId="1" fontId="0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2" fontId="0" fillId="0" borderId="0" xfId="0" applyNumberFormat="1" applyFont="1"/>
    <xf numFmtId="0" fontId="16" fillId="0" borderId="0" xfId="0" applyFont="1"/>
    <xf numFmtId="0" fontId="15" fillId="0" borderId="0" xfId="0" applyFont="1"/>
    <xf numFmtId="0" fontId="16" fillId="0" borderId="0" xfId="0" applyFont="1" applyFill="1"/>
    <xf numFmtId="0" fontId="17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wrapText="1"/>
    </xf>
    <xf numFmtId="0" fontId="18" fillId="0" borderId="0" xfId="0" applyFont="1" applyBorder="1" applyAlignment="1">
      <alignment vertical="center"/>
    </xf>
    <xf numFmtId="0" fontId="15" fillId="0" borderId="0" xfId="0" applyFont="1" applyAlignment="1">
      <alignment horizontal="right"/>
    </xf>
    <xf numFmtId="1" fontId="14" fillId="0" borderId="0" xfId="0" applyNumberFormat="1" applyFont="1"/>
    <xf numFmtId="0" fontId="21" fillId="0" borderId="0" xfId="0" applyFont="1"/>
    <xf numFmtId="3" fontId="0" fillId="0" borderId="0" xfId="0" applyNumberFormat="1" applyFont="1"/>
    <xf numFmtId="3" fontId="14" fillId="0" borderId="0" xfId="0" applyNumberFormat="1" applyFont="1"/>
    <xf numFmtId="3" fontId="15" fillId="0" borderId="0" xfId="0" applyNumberFormat="1" applyFont="1"/>
    <xf numFmtId="3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3" fontId="19" fillId="0" borderId="0" xfId="0" applyNumberFormat="1" applyFont="1"/>
    <xf numFmtId="3" fontId="20" fillId="0" borderId="0" xfId="0" applyNumberFormat="1" applyFont="1"/>
    <xf numFmtId="3" fontId="21" fillId="0" borderId="0" xfId="0" applyNumberFormat="1" applyFont="1"/>
    <xf numFmtId="3" fontId="22" fillId="0" borderId="0" xfId="0" applyNumberFormat="1" applyFont="1"/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yperlink" xfId="12"/>
    <cellStyle name="Neutral" xfId="13"/>
    <cellStyle name="Note" xfId="14"/>
    <cellStyle name="Status" xfId="15"/>
    <cellStyle name="Text" xfId="16"/>
    <cellStyle name="Warning" xfId="17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2"/>
  <sheetViews>
    <sheetView tabSelected="1" workbookViewId="0">
      <selection activeCell="H18" sqref="H18"/>
    </sheetView>
  </sheetViews>
  <sheetFormatPr defaultRowHeight="17.25"/>
  <cols>
    <col min="1" max="1" width="2.25" style="1" customWidth="1"/>
    <col min="2" max="2" width="44.125" style="1" customWidth="1"/>
    <col min="3" max="3" width="11.125" style="5" customWidth="1"/>
    <col min="4" max="4" width="13.625" style="1" hidden="1" customWidth="1"/>
    <col min="5" max="5" width="14.125" style="1" customWidth="1"/>
    <col min="6" max="64" width="10.625" style="1" customWidth="1"/>
  </cols>
  <sheetData>
    <row r="1" spans="2:5" ht="18">
      <c r="C1" s="2">
        <v>2025</v>
      </c>
      <c r="D1" s="3" t="s">
        <v>0</v>
      </c>
      <c r="E1" s="3">
        <v>2026</v>
      </c>
    </row>
    <row r="2" spans="2:5" ht="41.25" customHeight="1">
      <c r="B2" s="4" t="s">
        <v>1</v>
      </c>
    </row>
    <row r="3" spans="2:5" ht="18.75">
      <c r="B3" s="6" t="s">
        <v>2</v>
      </c>
      <c r="C3" s="16">
        <v>80000</v>
      </c>
      <c r="D3" s="17"/>
      <c r="E3" s="18">
        <v>80000</v>
      </c>
    </row>
    <row r="4" spans="2:5" ht="18.75">
      <c r="B4" s="6" t="s">
        <v>3</v>
      </c>
      <c r="C4" s="16">
        <v>250000</v>
      </c>
      <c r="D4" s="17"/>
      <c r="E4" s="18">
        <f>260000+35000+16000</f>
        <v>311000</v>
      </c>
    </row>
    <row r="5" spans="2:5" ht="18.75">
      <c r="B5" s="6" t="s">
        <v>4</v>
      </c>
      <c r="C5" s="16"/>
      <c r="D5" s="17"/>
      <c r="E5" s="17"/>
    </row>
    <row r="6" spans="2:5" ht="18.75">
      <c r="B6" s="6" t="s">
        <v>5</v>
      </c>
      <c r="C6" s="16"/>
      <c r="D6" s="17"/>
      <c r="E6" s="17"/>
    </row>
    <row r="7" spans="2:5" ht="18.75">
      <c r="B7" s="6" t="s">
        <v>6</v>
      </c>
      <c r="C7" s="16"/>
      <c r="D7" s="18">
        <v>2000</v>
      </c>
      <c r="E7" s="17"/>
    </row>
    <row r="8" spans="2:5" ht="18.75">
      <c r="B8" s="6" t="s">
        <v>7</v>
      </c>
      <c r="C8" s="16">
        <v>30000</v>
      </c>
      <c r="D8" s="17"/>
      <c r="E8" s="18">
        <v>35000</v>
      </c>
    </row>
    <row r="9" spans="2:5" ht="18.75">
      <c r="B9" s="6" t="s">
        <v>8</v>
      </c>
      <c r="C9" s="16">
        <v>3000</v>
      </c>
      <c r="D9" s="18">
        <v>500</v>
      </c>
      <c r="E9" s="18">
        <v>3000</v>
      </c>
    </row>
    <row r="10" spans="2:5" ht="18.75">
      <c r="B10" s="6" t="s">
        <v>9</v>
      </c>
      <c r="C10" s="16">
        <v>36000</v>
      </c>
      <c r="D10" s="17"/>
      <c r="E10" s="18">
        <v>40000</v>
      </c>
    </row>
    <row r="11" spans="2:5" ht="18.75">
      <c r="B11" s="6" t="s">
        <v>10</v>
      </c>
      <c r="C11" s="16">
        <v>20000</v>
      </c>
      <c r="D11" s="17"/>
      <c r="E11" s="18">
        <v>20000</v>
      </c>
    </row>
    <row r="12" spans="2:5" ht="18.75">
      <c r="B12" s="6" t="s">
        <v>28</v>
      </c>
      <c r="C12" s="16">
        <v>10000</v>
      </c>
      <c r="D12" s="17"/>
      <c r="E12" s="19" t="s">
        <v>11</v>
      </c>
    </row>
    <row r="13" spans="2:5" ht="18.75">
      <c r="B13" s="6" t="s">
        <v>12</v>
      </c>
      <c r="C13" s="16">
        <v>1500</v>
      </c>
      <c r="D13" s="17"/>
      <c r="E13" s="18">
        <v>1500</v>
      </c>
    </row>
    <row r="14" spans="2:5" ht="18.75">
      <c r="B14" s="6" t="s">
        <v>13</v>
      </c>
      <c r="C14" s="16">
        <v>3000</v>
      </c>
      <c r="D14" s="17"/>
      <c r="E14" s="18">
        <v>3000</v>
      </c>
    </row>
    <row r="15" spans="2:5" ht="18.75">
      <c r="B15" s="8" t="s">
        <v>14</v>
      </c>
      <c r="C15" s="16">
        <v>5000</v>
      </c>
      <c r="D15" s="17"/>
      <c r="E15" s="18">
        <v>5000</v>
      </c>
    </row>
    <row r="16" spans="2:5" ht="18">
      <c r="B16" s="1" t="s">
        <v>15</v>
      </c>
      <c r="C16" s="16">
        <v>20000</v>
      </c>
      <c r="D16" s="17"/>
      <c r="E16" s="17">
        <v>40000</v>
      </c>
    </row>
    <row r="17" spans="1:64" ht="18.75">
      <c r="B17" s="9" t="s">
        <v>16</v>
      </c>
      <c r="C17" s="16">
        <v>50000</v>
      </c>
      <c r="D17" s="18">
        <v>75000</v>
      </c>
      <c r="E17" s="20">
        <v>50000</v>
      </c>
    </row>
    <row r="18" spans="1:64" ht="18.75">
      <c r="B18" s="6" t="s">
        <v>17</v>
      </c>
      <c r="C18" s="16">
        <v>15000</v>
      </c>
      <c r="D18" s="17"/>
      <c r="E18" s="17">
        <v>10000</v>
      </c>
    </row>
    <row r="19" spans="1:64" ht="36">
      <c r="B19" s="11" t="s">
        <v>18</v>
      </c>
      <c r="C19" s="16">
        <v>168000</v>
      </c>
      <c r="D19" s="17">
        <v>168000</v>
      </c>
      <c r="E19" s="18">
        <v>240000</v>
      </c>
    </row>
    <row r="20" spans="1:64" ht="18.75">
      <c r="B20" s="12" t="s">
        <v>19</v>
      </c>
      <c r="C20" s="16">
        <v>20000</v>
      </c>
      <c r="D20" s="17"/>
      <c r="E20" s="18">
        <v>6000</v>
      </c>
    </row>
    <row r="21" spans="1:64" ht="18.75">
      <c r="B21" s="12" t="s">
        <v>20</v>
      </c>
      <c r="C21" s="16">
        <v>12000</v>
      </c>
      <c r="D21" s="17"/>
      <c r="E21" s="18">
        <v>24000</v>
      </c>
    </row>
    <row r="22" spans="1:64" ht="18">
      <c r="B22" s="1" t="s">
        <v>21</v>
      </c>
      <c r="C22" s="16">
        <v>200000</v>
      </c>
      <c r="D22" s="17">
        <v>12000</v>
      </c>
      <c r="E22" s="21">
        <v>180000</v>
      </c>
    </row>
    <row r="23" spans="1:64" ht="18">
      <c r="B23" s="7" t="s">
        <v>22</v>
      </c>
      <c r="C23" s="16">
        <v>999</v>
      </c>
      <c r="D23" s="18">
        <v>999</v>
      </c>
      <c r="E23" s="18">
        <v>999</v>
      </c>
    </row>
    <row r="24" spans="1:64" ht="18" hidden="1">
      <c r="B24" s="7" t="s">
        <v>23</v>
      </c>
      <c r="C24" s="16">
        <v>34300</v>
      </c>
      <c r="D24" s="18">
        <v>34500</v>
      </c>
      <c r="E24" s="18">
        <v>0</v>
      </c>
    </row>
    <row r="25" spans="1:64" ht="32.1" customHeight="1">
      <c r="C25" s="22">
        <f>SUM(C3:C24)</f>
        <v>958799</v>
      </c>
      <c r="D25" s="18">
        <f>SUM(D3:D24)</f>
        <v>292999</v>
      </c>
      <c r="E25" s="18">
        <f>SUM(E3:E24)</f>
        <v>1049499</v>
      </c>
      <c r="F25" s="17"/>
    </row>
    <row r="26" spans="1:64" ht="21.6" customHeight="1">
      <c r="B26" s="14"/>
      <c r="C26" s="16"/>
      <c r="D26" s="17"/>
      <c r="E26" s="23"/>
      <c r="F26" s="14"/>
    </row>
    <row r="27" spans="1:64" ht="15.75">
      <c r="A27" s="15"/>
      <c r="B27" s="15" t="s">
        <v>24</v>
      </c>
      <c r="C27" s="24">
        <v>630000</v>
      </c>
      <c r="D27" s="24"/>
      <c r="E27" s="25">
        <f>420*1500</f>
        <v>630000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4">
      <c r="C28" s="16"/>
      <c r="D28" s="17"/>
      <c r="E28" s="17"/>
    </row>
    <row r="29" spans="1:64" ht="18">
      <c r="B29" s="15" t="s">
        <v>25</v>
      </c>
      <c r="C29" s="16"/>
      <c r="D29" s="17"/>
      <c r="E29" s="17"/>
    </row>
    <row r="30" spans="1:64" ht="18">
      <c r="B30" s="10" t="s">
        <v>26</v>
      </c>
      <c r="C30" s="16"/>
      <c r="D30" s="17"/>
      <c r="E30" s="17">
        <f>420*2000</f>
        <v>840000</v>
      </c>
    </row>
    <row r="31" spans="1:64" ht="18">
      <c r="B31" s="13" t="s">
        <v>27</v>
      </c>
      <c r="C31" s="16"/>
      <c r="D31" s="17"/>
      <c r="E31" s="18">
        <f>420*2500</f>
        <v>1050000</v>
      </c>
    </row>
    <row r="32" spans="1:64" ht="18">
      <c r="B32" s="10"/>
    </row>
  </sheetData>
  <pageMargins left="0" right="0" top="0.39370078740157477" bottom="0.39370078740157477" header="0" footer="0"/>
  <pageSetup paperSize="9" orientation="portrait" r:id="rId1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ФЭО 2026 год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Кротова</dc:creator>
  <cp:lastModifiedBy>Аудитор</cp:lastModifiedBy>
  <cp:revision>5</cp:revision>
  <dcterms:created xsi:type="dcterms:W3CDTF">2026-02-16T15:45:41Z</dcterms:created>
  <dcterms:modified xsi:type="dcterms:W3CDTF">2026-05-06T12:46:38Z</dcterms:modified>
</cp:coreProperties>
</file>